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D3146258-B9F4-8846-8528-553BEAE23E6C}" xr6:coauthVersionLast="47" xr6:coauthVersionMax="47" xr10:uidLastSave="{00000000-0000-0000-0000-000000000000}"/>
  <bookViews>
    <workbookView xWindow="3660" yWindow="500" windowWidth="25140" windowHeight="15980" xr2:uid="{A4AB4EDF-8606-F440-AC38-61D1483C9184}"/>
  </bookViews>
  <sheets>
    <sheet name="プロフェッショナル請求書（単位あり）区分記載A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N24" i="1" l="1"/>
  <c r="N25" i="1" s="1"/>
  <c r="N5" i="1"/>
  <c r="O31" i="1"/>
  <c r="O30" i="1"/>
  <c r="O29" i="1"/>
  <c r="O28" i="1"/>
  <c r="O27" i="1"/>
  <c r="N32" i="1" l="1"/>
  <c r="N33" i="1" s="1"/>
  <c r="N26" i="1"/>
  <c r="N6" i="1"/>
  <c r="N34" i="1"/>
  <c r="L36" i="1" s="1"/>
  <c r="E12" i="1" s="1"/>
</calcChain>
</file>

<file path=xl/sharedStrings.xml><?xml version="1.0" encoding="utf-8"?>
<sst xmlns="http://schemas.openxmlformats.org/spreadsheetml/2006/main" count="69" uniqueCount="64">
  <si>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</si>
  <si>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</si>
  <si>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</si>
  <si>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</si>
  <si>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</si>
  <si>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</si>
  <si>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</si>
  <si>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</si>
  <si>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</si>
  <si>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</si>
  <si>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</si>
  <si>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</si>
  <si>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</si>
  <si>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</si>
  <si>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</si>
  <si>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</si>
  <si>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</si>
  <si>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</si>
  <si>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</si>
  <si>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</si>
  <si>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</si>
  <si>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</si>
  <si>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</si>
  <si>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単位</t>
    <rPh sb="0" eb="2">
      <t>タンイ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</si>
  <si>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</si>
  <si>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</si>
  <si>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</si>
  <si>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</si>
  <si>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</si>
  <si>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</si>
  <si>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</si>
  <si>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</si>
  <si>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</si>
  <si>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袋</t>
  </si>
  <si>
    <t>合計金額（税込み）</t>
    <rPh sb="0" eb="4">
      <t>ゴウケイ</t>
    </rPh>
    <rPh sb="5" eb="7">
      <t>ゼイコミ</t>
    </rPh>
    <phoneticPr fontId="4"/>
  </si>
  <si>
    <t>お支払い期限</t>
    <rPh sb="4" eb="6">
      <t>キゲn</t>
    </rPh>
    <phoneticPr fontId="4"/>
  </si>
  <si>
    <t>御請求金額</t>
    <rPh sb="0" eb="3">
      <t>ゴセイキュウ</t>
    </rPh>
    <rPh sb="3" eb="5">
      <t>キンガク</t>
    </rPh>
    <phoneticPr fontId="4"/>
  </si>
  <si>
    <t>個</t>
  </si>
  <si>
    <t>式</t>
  </si>
  <si>
    <t>時間</t>
  </si>
  <si>
    <t>日</t>
  </si>
  <si>
    <t>ヶ月</t>
  </si>
  <si>
    <t>セット</t>
  </si>
  <si>
    <t>ヵ月分</t>
  </si>
  <si>
    <t>枚</t>
    <phoneticPr fontId="4"/>
  </si>
  <si>
    <t>御　請　求　書</t>
    <rPh sb="0" eb="1">
      <t>5</t>
    </rPh>
    <rPh sb="2" eb="3">
      <t>モトム</t>
    </rPh>
    <rPh sb="4" eb="5">
      <t>ショ</t>
    </rPh>
    <phoneticPr fontId="4"/>
  </si>
  <si>
    <r>
      <rPr>
        <sz val="12"/>
        <color theme="1"/>
        <rFont val="ＭＳ Ｐ明朝"/>
        <family val="1"/>
        <charset val="128"/>
      </rPr>
      <t>制作ディレクション</t>
    </r>
    <rPh sb="0" eb="2">
      <t>セイサク</t>
    </rPh>
    <phoneticPr fontId="3"/>
  </si>
  <si>
    <r>
      <rPr>
        <sz val="9"/>
        <color theme="1"/>
        <rFont val="ＭＳ Ｐ明朝"/>
        <family val="1"/>
        <charset val="128"/>
      </rPr>
      <t>時間</t>
    </r>
    <rPh sb="0" eb="2">
      <t>ジカン</t>
    </rPh>
    <phoneticPr fontId="4"/>
  </si>
  <si>
    <r>
      <t>Web</t>
    </r>
    <r>
      <rPr>
        <sz val="12"/>
        <color theme="1"/>
        <rFont val="ＭＳ Ｐ明朝"/>
        <family val="1"/>
        <charset val="128"/>
      </rPr>
      <t>デザイン一式</t>
    </r>
    <rPh sb="7" eb="9">
      <t>イッシキ</t>
    </rPh>
    <phoneticPr fontId="3"/>
  </si>
  <si>
    <r>
      <rPr>
        <sz val="12"/>
        <color theme="1"/>
        <rFont val="ＭＳ Ｐ明朝"/>
        <family val="1"/>
        <charset val="128"/>
      </rPr>
      <t>バナー制作</t>
    </r>
    <phoneticPr fontId="4"/>
  </si>
  <si>
    <r>
      <rPr>
        <sz val="9"/>
        <color theme="1"/>
        <rFont val="ＭＳ Ｐ明朝"/>
        <family val="1"/>
        <charset val="128"/>
      </rPr>
      <t>個</t>
    </r>
  </si>
  <si>
    <r>
      <t>Web</t>
    </r>
    <r>
      <rPr>
        <sz val="12"/>
        <color theme="1"/>
        <rFont val="ＭＳ Ｐ明朝"/>
        <family val="1"/>
        <charset val="128"/>
      </rPr>
      <t>広告運用</t>
    </r>
    <phoneticPr fontId="4"/>
  </si>
  <si>
    <r>
      <rPr>
        <sz val="9"/>
        <color theme="1"/>
        <rFont val="ＭＳ Ｐ明朝"/>
        <family val="1"/>
        <charset val="128"/>
      </rPr>
      <t>ヵ月分</t>
    </r>
  </si>
  <si>
    <r>
      <t xml:space="preserve">10% 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>
      <rPr>
        <b/>
        <sz val="12"/>
        <color theme="1"/>
        <rFont val="Arial"/>
        <family val="2"/>
      </rPr>
      <t xml:space="preserve">  </t>
    </r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</si>
  <si>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</si>
  <si>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phoneticPr fontId="4"/>
  </si>
  <si>
    <r>
      <rPr>
        <sz val="12"/>
        <color theme="1"/>
        <rFont val="ＭＳ Ｐ明朝"/>
        <family val="1"/>
        <charset val="128"/>
      </rPr>
      <t>宅配ピザ</t>
    </r>
    <rPh sb="0" eb="3">
      <t>コムギ</t>
    </rPh>
    <phoneticPr fontId="3"/>
  </si>
  <si>
    <r>
      <rPr>
        <sz val="9"/>
        <color theme="1"/>
        <rFont val="ＭＳ Ｐ明朝"/>
        <family val="1"/>
        <charset val="128"/>
      </rPr>
      <t>袋</t>
    </r>
  </si>
  <si>
    <r>
      <rPr>
        <sz val="12"/>
        <color theme="1"/>
        <rFont val="ＭＳ Ｐ明朝"/>
        <family val="1"/>
        <charset val="128"/>
      </rPr>
      <t>お昼代</t>
    </r>
    <r>
      <rPr>
        <sz val="12"/>
        <color theme="1"/>
        <rFont val="Arial"/>
        <family val="2"/>
      </rPr>
      <t>(</t>
    </r>
    <r>
      <rPr>
        <sz val="12"/>
        <color theme="1"/>
        <rFont val="ＭＳ Ｐ明朝"/>
        <family val="1"/>
        <charset val="128"/>
      </rPr>
      <t>お弁当</t>
    </r>
    <r>
      <rPr>
        <sz val="12"/>
        <color theme="1"/>
        <rFont val="Arial"/>
        <family val="2"/>
      </rPr>
      <t>)</t>
    </r>
    <phoneticPr fontId="3"/>
  </si>
  <si>
    <r>
      <rPr>
        <sz val="12"/>
        <color theme="1"/>
        <rFont val="ＭＳ Ｐ明朝"/>
        <family val="1"/>
        <charset val="128"/>
      </rPr>
      <t>寿司テイクアウト</t>
    </r>
    <phoneticPr fontId="4"/>
  </si>
  <si>
    <r>
      <rPr>
        <sz val="9"/>
        <color theme="1"/>
        <rFont val="ＭＳ Ｐ明朝"/>
        <family val="1"/>
        <charset val="128"/>
      </rPr>
      <t>セット</t>
    </r>
  </si>
  <si>
    <r>
      <t xml:space="preserve">8% 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>
      <rPr>
        <b/>
        <sz val="12"/>
        <color theme="1"/>
        <rFont val="Arial"/>
        <family val="2"/>
      </rPr>
      <t xml:space="preserve">    </t>
    </r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</si>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</sst>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16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6" fontId="11" fillId="0" borderId="0" xfId="2" applyFont="1" applyBorder="1" applyAlignment="1" applyProtection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3" xfId="0" applyFont="1" applyBorder="1" applyAlignment="1" applyProtection="1">
      <alignment horizontal="right" vertical="center"/>
      <protection locked="0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13" fillId="0" borderId="12" xfId="0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9" xfId="0" applyFont="1" applyBorder="1" applyProtection="1">
      <alignment vertical="center"/>
      <protection locked="0"/>
    </xf>
    <xf numFmtId="6" fontId="13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6" fontId="13" fillId="0" borderId="5" xfId="2" applyFont="1" applyBorder="1" applyAlignment="1" applyProtection="1">
      <alignment horizontal="right" vertical="center"/>
    </xf>
    <xf numFmtId="6" fontId="13" fillId="0" borderId="3" xfId="1" applyNumberFormat="1" applyFont="1" applyBorder="1" applyAlignment="1" applyProtection="1">
      <alignment horizontal="right" vertical="center"/>
      <protection locked="0"/>
    </xf>
    <xf numFmtId="6" fontId="13" fillId="0" borderId="5" xfId="1" applyNumberFormat="1" applyFont="1" applyBorder="1" applyAlignment="1" applyProtection="1">
      <alignment horizontal="right" vertical="center"/>
      <protection locked="0"/>
    </xf>
    <xf numFmtId="6" fontId="13" fillId="0" borderId="4" xfId="1" applyNumberFormat="1" applyFont="1" applyBorder="1" applyAlignment="1" applyProtection="1">
      <alignment horizontal="right" vertical="center"/>
      <protection locked="0"/>
    </xf>
    <xf numFmtId="6" fontId="13" fillId="0" borderId="3" xfId="2" applyFont="1" applyBorder="1" applyAlignment="1" applyProtection="1">
      <alignment horizontal="right" vertical="center"/>
    </xf>
    <xf numFmtId="6" fontId="13" fillId="0" borderId="4" xfId="2" applyFont="1" applyBorder="1" applyAlignment="1" applyProtection="1">
      <alignment horizontal="right" vertical="center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8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6" fontId="13" fillId="0" borderId="10" xfId="2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6" fontId="13" fillId="0" borderId="12" xfId="1" applyNumberFormat="1" applyFont="1" applyBorder="1" applyAlignment="1" applyProtection="1">
      <alignment horizontal="right" vertical="center"/>
      <protection locked="0"/>
    </xf>
    <xf numFmtId="6" fontId="13" fillId="0" borderId="13" xfId="1" applyNumberFormat="1" applyFont="1" applyBorder="1" applyAlignment="1" applyProtection="1">
      <alignment horizontal="right" vertical="center"/>
      <protection locked="0"/>
    </xf>
    <xf numFmtId="6" fontId="13" fillId="0" borderId="14" xfId="1" applyNumberFormat="1" applyFont="1" applyBorder="1" applyAlignment="1" applyProtection="1">
      <alignment horizontal="right" vertical="center"/>
      <protection locked="0"/>
    </xf>
    <xf numFmtId="6" fontId="13" fillId="0" borderId="12" xfId="2" applyFont="1" applyBorder="1" applyAlignment="1" applyProtection="1">
      <alignment horizontal="right" vertical="center"/>
    </xf>
    <xf numFmtId="6" fontId="13" fillId="0" borderId="13" xfId="2" applyFont="1" applyBorder="1" applyAlignment="1" applyProtection="1">
      <alignment horizontal="right" vertical="center"/>
    </xf>
    <xf numFmtId="6" fontId="13" fillId="0" borderId="14" xfId="2" applyFont="1" applyBorder="1" applyAlignment="1" applyProtection="1">
      <alignment horizontal="righ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6</xdr:row>
      <xdr:rowOff>228599</xdr:rowOff>
    </xdr:from>
    <xdr:to>
      <xdr:col>16</xdr:col>
      <xdr:colOff>165100</xdr:colOff>
      <xdr:row>10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LHoo82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50"/>
  <sheetViews>
    <sheetView showGridLines="0" tabSelected="1" workbookViewId="0">
      <selection activeCell="S14" sqref="S14"/>
    </sheetView>
  </sheetViews>
  <sheetFormatPr baseColWidth="10" defaultRowHeight="20"/>
  <cols>
    <col min="1" max="17" width="5.5703125" style="2" customWidth="1"/>
  </cols>
  <sheetData>
    <row r="1" spans="1:17" ht="35" customHeight="1">
      <c r="A1" s="72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17</v>
      </c>
      <c r="C4" s="9"/>
      <c r="D4" s="9"/>
      <c r="E4" s="9"/>
      <c r="F4" s="9"/>
      <c r="G4" s="9"/>
      <c r="H4" s="73"/>
      <c r="I4" s="73"/>
      <c r="J4" s="3"/>
      <c r="K4" s="3"/>
      <c r="L4" s="64" t="s">
        <v>0</v>
      </c>
      <c r="M4" s="64"/>
      <c r="N4" s="65">
        <v>101</v>
      </c>
      <c r="O4" s="65"/>
      <c r="P4" s="65"/>
      <c r="Q4" s="65"/>
    </row>
    <row r="5" spans="1:17">
      <c r="A5" s="3"/>
      <c r="B5" s="7" t="s">
        <v>18</v>
      </c>
      <c r="C5" s="8"/>
      <c r="D5" s="8"/>
      <c r="E5" s="8"/>
      <c r="F5" s="8"/>
      <c r="G5" s="3"/>
      <c r="H5" s="3"/>
      <c r="I5" s="3"/>
      <c r="J5" s="3"/>
      <c r="K5" s="3"/>
      <c r="L5" s="64" t="s">
        <v>1</v>
      </c>
      <c r="M5" s="64"/>
      <c r="N5" s="74">
        <f ca="1">TODAY()</f>
        <v>44938</v>
      </c>
      <c r="O5" s="74"/>
      <c r="P5" s="74"/>
      <c r="Q5" s="74"/>
    </row>
    <row r="6" spans="1:17">
      <c r="A6" s="3"/>
      <c r="B6" s="3" t="s">
        <v>19</v>
      </c>
      <c r="C6" s="8"/>
      <c r="D6" s="8"/>
      <c r="E6" s="8"/>
      <c r="F6" s="8"/>
      <c r="G6" s="3"/>
      <c r="H6" s="3"/>
      <c r="I6" s="3"/>
      <c r="J6" s="3"/>
      <c r="K6" s="3"/>
      <c r="L6" s="64" t="s">
        <v>35</v>
      </c>
      <c r="M6" s="64"/>
      <c r="N6" s="74">
        <f ca="1">EOMONTH(N5,1)</f>
        <v>44985</v>
      </c>
      <c r="O6" s="74"/>
      <c r="P6" s="74"/>
      <c r="Q6" s="74"/>
    </row>
    <row r="7" spans="1:17">
      <c r="A7" s="3"/>
      <c r="B7" s="2" t="s">
        <v>20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J8" s="3"/>
      <c r="K8" s="3" t="s">
        <v>10</v>
      </c>
      <c r="L8" s="3"/>
      <c r="M8" s="3"/>
      <c r="N8" s="3"/>
      <c r="O8" s="3"/>
      <c r="P8" s="3"/>
      <c r="Q8" s="3"/>
    </row>
    <row r="9" spans="1:17">
      <c r="A9" s="3"/>
      <c r="B9" s="3" t="s">
        <v>21</v>
      </c>
      <c r="C9" s="3"/>
      <c r="D9" s="3"/>
      <c r="E9" s="3"/>
      <c r="F9" s="3"/>
      <c r="G9" s="3"/>
      <c r="H9" s="3"/>
      <c r="I9" s="3"/>
      <c r="J9" s="3"/>
      <c r="K9" s="64" t="s">
        <v>11</v>
      </c>
      <c r="L9" s="64"/>
      <c r="M9" s="64"/>
      <c r="N9" s="64"/>
      <c r="O9" s="64"/>
      <c r="P9" s="64"/>
      <c r="Q9" s="64"/>
    </row>
    <row r="10" spans="1:17">
      <c r="A10" s="3"/>
      <c r="B10" s="3" t="s">
        <v>22</v>
      </c>
      <c r="C10" s="3"/>
      <c r="D10" s="3" t="s">
        <v>32</v>
      </c>
      <c r="E10" s="3"/>
      <c r="F10" s="3"/>
      <c r="G10" s="3"/>
      <c r="H10" s="3"/>
      <c r="I10" s="3"/>
      <c r="J10" s="3"/>
      <c r="K10" s="64" t="s">
        <v>12</v>
      </c>
      <c r="L10" s="64"/>
      <c r="M10" s="64"/>
      <c r="N10" s="64"/>
      <c r="O10" s="64"/>
      <c r="P10" s="64"/>
      <c r="Q10" s="64"/>
    </row>
    <row r="11" spans="1:17">
      <c r="A11" s="3"/>
      <c r="E11" s="3"/>
      <c r="F11" s="3"/>
      <c r="G11" s="3"/>
      <c r="H11" s="3"/>
      <c r="I11" s="3"/>
      <c r="J11" s="3"/>
      <c r="K11" s="64" t="s">
        <v>13</v>
      </c>
      <c r="L11" s="64"/>
      <c r="M11" s="64"/>
      <c r="N11" s="64"/>
      <c r="O11" s="64"/>
      <c r="P11" s="64"/>
      <c r="Q11" s="64"/>
    </row>
    <row r="12" spans="1:17">
      <c r="A12" s="3"/>
      <c r="B12" s="69" t="s">
        <v>36</v>
      </c>
      <c r="C12" s="69"/>
      <c r="D12" s="69"/>
      <c r="E12" s="70">
        <f>L36</f>
        <v>2657000</v>
      </c>
      <c r="F12" s="71"/>
      <c r="G12" s="71"/>
      <c r="H12" s="3"/>
      <c r="I12" s="3"/>
      <c r="J12" s="3"/>
      <c r="K12" s="65" t="s">
        <v>2</v>
      </c>
      <c r="L12" s="65"/>
      <c r="M12" s="64" t="s">
        <v>14</v>
      </c>
      <c r="N12" s="64"/>
      <c r="O12" s="64"/>
      <c r="P12" s="64"/>
      <c r="Q12" s="64"/>
    </row>
    <row r="13" spans="1:17">
      <c r="A13" s="3"/>
      <c r="B13" s="69"/>
      <c r="C13" s="69"/>
      <c r="D13" s="69"/>
      <c r="E13" s="71"/>
      <c r="F13" s="71"/>
      <c r="G13" s="71"/>
      <c r="H13" s="3"/>
      <c r="I13" s="3"/>
      <c r="J13" s="3"/>
      <c r="L13" s="21" t="s">
        <v>3</v>
      </c>
      <c r="M13" s="13" t="s">
        <v>15</v>
      </c>
      <c r="N13" s="3"/>
      <c r="O13" s="3"/>
      <c r="P13" s="3"/>
      <c r="Q13" s="3"/>
    </row>
    <row r="14" spans="1:17">
      <c r="A14" s="3"/>
      <c r="B14" s="76"/>
      <c r="C14" s="76"/>
      <c r="D14" s="76"/>
      <c r="E14" s="77"/>
      <c r="F14" s="77"/>
      <c r="G14" s="77"/>
      <c r="H14" s="3"/>
      <c r="I14" s="3"/>
      <c r="J14" s="3"/>
      <c r="L14" s="3" t="s">
        <v>4</v>
      </c>
      <c r="M14" s="64" t="s">
        <v>16</v>
      </c>
      <c r="N14" s="64"/>
      <c r="O14" s="64"/>
      <c r="P14" s="64"/>
      <c r="Q14" s="64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L15" s="2" t="s">
        <v>63</v>
      </c>
    </row>
    <row r="16" spans="1:17" ht="21" thickBo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8"/>
      <c r="L16" s="19"/>
      <c r="M16" s="19"/>
      <c r="N16" s="19"/>
      <c r="O16" s="19"/>
      <c r="P16" s="19"/>
      <c r="Q16" s="19"/>
    </row>
    <row r="17" spans="1:17" ht="14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L17" s="3"/>
      <c r="M17" s="3"/>
      <c r="N17" s="3"/>
      <c r="O17" s="3"/>
      <c r="P17" s="3"/>
      <c r="Q17" s="3"/>
    </row>
    <row r="18" spans="1:17">
      <c r="A18" s="14" t="s">
        <v>5</v>
      </c>
      <c r="B18" s="66" t="s">
        <v>31</v>
      </c>
      <c r="C18" s="67"/>
      <c r="D18" s="67"/>
      <c r="E18" s="67"/>
      <c r="F18" s="67"/>
      <c r="G18" s="67"/>
      <c r="H18" s="67"/>
      <c r="I18" s="68"/>
      <c r="J18" s="14" t="s">
        <v>6</v>
      </c>
      <c r="K18" s="14" t="s">
        <v>23</v>
      </c>
      <c r="L18" s="66" t="s">
        <v>7</v>
      </c>
      <c r="M18" s="67"/>
      <c r="N18" s="68"/>
      <c r="O18" s="66" t="s">
        <v>8</v>
      </c>
      <c r="P18" s="67"/>
      <c r="Q18" s="68"/>
    </row>
    <row r="19" spans="1:17">
      <c r="A19" s="5">
        <v>1</v>
      </c>
      <c r="B19" s="22" t="s">
        <v>46</v>
      </c>
      <c r="C19" s="23"/>
      <c r="D19" s="23"/>
      <c r="E19" s="23"/>
      <c r="F19" s="23"/>
      <c r="G19" s="23"/>
      <c r="H19" s="23"/>
      <c r="I19" s="24"/>
      <c r="J19" s="25">
        <v>5</v>
      </c>
      <c r="K19" s="26" t="s">
        <v>47</v>
      </c>
      <c r="L19" s="40">
        <v>70000</v>
      </c>
      <c r="M19" s="41"/>
      <c r="N19" s="42"/>
      <c r="O19" s="43">
        <f>IF(AND(J19&lt;&gt;"",L19&lt;&gt;""),J19*L19,"")</f>
        <v>350000</v>
      </c>
      <c r="P19" s="39"/>
      <c r="Q19" s="44"/>
    </row>
    <row r="20" spans="1:17">
      <c r="A20" s="5">
        <v>2</v>
      </c>
      <c r="B20" s="22" t="s">
        <v>48</v>
      </c>
      <c r="C20" s="23"/>
      <c r="D20" s="23"/>
      <c r="E20" s="23"/>
      <c r="F20" s="23"/>
      <c r="G20" s="23"/>
      <c r="H20" s="23"/>
      <c r="I20" s="24"/>
      <c r="J20" s="25">
        <v>15</v>
      </c>
      <c r="K20" s="26" t="s">
        <v>47</v>
      </c>
      <c r="L20" s="40">
        <v>70000</v>
      </c>
      <c r="M20" s="41"/>
      <c r="N20" s="42"/>
      <c r="O20" s="43">
        <f t="shared" ref="O20:O23" si="0">IF(AND(J20&lt;&gt;"",L20&lt;&gt;""),J20*L20,"")</f>
        <v>1050000</v>
      </c>
      <c r="P20" s="39"/>
      <c r="Q20" s="44"/>
    </row>
    <row r="21" spans="1:17" ht="20" customHeight="1">
      <c r="A21" s="5">
        <v>3</v>
      </c>
      <c r="B21" s="22" t="s">
        <v>49</v>
      </c>
      <c r="C21" s="23"/>
      <c r="D21" s="23"/>
      <c r="E21" s="23"/>
      <c r="F21" s="23"/>
      <c r="G21" s="23"/>
      <c r="H21" s="23"/>
      <c r="I21" s="24"/>
      <c r="J21" s="25">
        <v>10</v>
      </c>
      <c r="K21" s="26" t="s">
        <v>50</v>
      </c>
      <c r="L21" s="40">
        <v>70000</v>
      </c>
      <c r="M21" s="41"/>
      <c r="N21" s="42"/>
      <c r="O21" s="43">
        <f t="shared" si="0"/>
        <v>700000</v>
      </c>
      <c r="P21" s="39"/>
      <c r="Q21" s="44"/>
    </row>
    <row r="22" spans="1:17">
      <c r="A22" s="5">
        <v>4</v>
      </c>
      <c r="B22" s="22" t="s">
        <v>51</v>
      </c>
      <c r="C22" s="23"/>
      <c r="D22" s="23"/>
      <c r="E22" s="23"/>
      <c r="F22" s="23"/>
      <c r="G22" s="23"/>
      <c r="H22" s="23"/>
      <c r="I22" s="24"/>
      <c r="J22" s="25">
        <v>1</v>
      </c>
      <c r="K22" s="26" t="s">
        <v>52</v>
      </c>
      <c r="L22" s="40">
        <v>70000</v>
      </c>
      <c r="M22" s="41"/>
      <c r="N22" s="42"/>
      <c r="O22" s="43">
        <f t="shared" si="0"/>
        <v>70000</v>
      </c>
      <c r="P22" s="39"/>
      <c r="Q22" s="44"/>
    </row>
    <row r="23" spans="1:17">
      <c r="A23" s="5">
        <v>5</v>
      </c>
      <c r="B23" s="22"/>
      <c r="C23" s="23"/>
      <c r="D23" s="23"/>
      <c r="E23" s="23"/>
      <c r="F23" s="23"/>
      <c r="G23" s="23"/>
      <c r="H23" s="23"/>
      <c r="I23" s="24"/>
      <c r="J23" s="25"/>
      <c r="K23" s="26"/>
      <c r="L23" s="40"/>
      <c r="M23" s="41"/>
      <c r="N23" s="42"/>
      <c r="O23" s="43" t="str">
        <f t="shared" si="0"/>
        <v/>
      </c>
      <c r="P23" s="39"/>
      <c r="Q23" s="44"/>
    </row>
    <row r="24" spans="1:17">
      <c r="A24" s="3"/>
      <c r="B24" s="27"/>
      <c r="C24" s="27"/>
      <c r="D24" s="27"/>
      <c r="E24" s="27"/>
      <c r="F24" s="27"/>
      <c r="G24" s="27"/>
      <c r="H24" s="27"/>
      <c r="I24" s="28"/>
      <c r="J24" s="38" t="s">
        <v>53</v>
      </c>
      <c r="K24" s="38"/>
      <c r="L24" s="38"/>
      <c r="M24" s="38"/>
      <c r="N24" s="37">
        <f>SUM(O19:Q23)</f>
        <v>2170000</v>
      </c>
      <c r="O24" s="37"/>
      <c r="P24" s="37"/>
      <c r="Q24" s="37"/>
    </row>
    <row r="25" spans="1:17">
      <c r="B25" s="29"/>
      <c r="C25" s="29"/>
      <c r="D25" s="29"/>
      <c r="E25" s="29"/>
      <c r="F25" s="29"/>
      <c r="G25" s="27"/>
      <c r="H25" s="27"/>
      <c r="I25" s="27"/>
      <c r="J25" s="38" t="s">
        <v>54</v>
      </c>
      <c r="K25" s="38"/>
      <c r="L25" s="38"/>
      <c r="M25" s="38"/>
      <c r="N25" s="39">
        <f>N24*参照シート!B2</f>
        <v>217000</v>
      </c>
      <c r="O25" s="39"/>
      <c r="P25" s="39"/>
      <c r="Q25" s="39"/>
    </row>
    <row r="26" spans="1:17" ht="21" thickBot="1">
      <c r="B26" s="29"/>
      <c r="C26" s="29"/>
      <c r="D26" s="29"/>
      <c r="E26" s="29"/>
      <c r="F26" s="29"/>
      <c r="G26" s="27"/>
      <c r="H26" s="27"/>
      <c r="I26" s="27"/>
      <c r="J26" s="38" t="s">
        <v>55</v>
      </c>
      <c r="K26" s="38"/>
      <c r="L26" s="38"/>
      <c r="M26" s="38"/>
      <c r="N26" s="39">
        <f>SUM(L24:Q25)</f>
        <v>2387000</v>
      </c>
      <c r="O26" s="39"/>
      <c r="P26" s="39"/>
      <c r="Q26" s="39"/>
    </row>
    <row r="27" spans="1:17">
      <c r="A27" s="20">
        <v>1</v>
      </c>
      <c r="B27" s="30" t="s">
        <v>56</v>
      </c>
      <c r="C27" s="31"/>
      <c r="D27" s="31"/>
      <c r="E27" s="31"/>
      <c r="F27" s="31"/>
      <c r="G27" s="31"/>
      <c r="H27" s="31"/>
      <c r="I27" s="32"/>
      <c r="J27" s="33">
        <v>10</v>
      </c>
      <c r="K27" s="34" t="s">
        <v>57</v>
      </c>
      <c r="L27" s="58">
        <v>3000</v>
      </c>
      <c r="M27" s="59"/>
      <c r="N27" s="60"/>
      <c r="O27" s="61">
        <f>IF(AND(J27&lt;&gt;"",L27&lt;&gt;""),J27*L27,"")</f>
        <v>30000</v>
      </c>
      <c r="P27" s="62"/>
      <c r="Q27" s="63"/>
    </row>
    <row r="28" spans="1:17">
      <c r="A28" s="5">
        <v>2</v>
      </c>
      <c r="B28" s="22" t="s">
        <v>58</v>
      </c>
      <c r="C28" s="23"/>
      <c r="D28" s="23"/>
      <c r="E28" s="23"/>
      <c r="F28" s="23"/>
      <c r="G28" s="23"/>
      <c r="H28" s="23"/>
      <c r="I28" s="24"/>
      <c r="J28" s="25">
        <v>100</v>
      </c>
      <c r="K28" s="26" t="s">
        <v>50</v>
      </c>
      <c r="L28" s="40">
        <v>2000</v>
      </c>
      <c r="M28" s="41"/>
      <c r="N28" s="42"/>
      <c r="O28" s="43">
        <f t="shared" ref="O28:O31" si="1">IF(AND(J28&lt;&gt;"",L28&lt;&gt;""),J28*L28,"")</f>
        <v>200000</v>
      </c>
      <c r="P28" s="39"/>
      <c r="Q28" s="44"/>
    </row>
    <row r="29" spans="1:17">
      <c r="A29" s="5">
        <v>3</v>
      </c>
      <c r="B29" s="22" t="s">
        <v>59</v>
      </c>
      <c r="C29" s="23"/>
      <c r="D29" s="23"/>
      <c r="E29" s="23"/>
      <c r="F29" s="23"/>
      <c r="G29" s="23"/>
      <c r="H29" s="23"/>
      <c r="I29" s="24"/>
      <c r="J29" s="25">
        <v>10</v>
      </c>
      <c r="K29" s="26" t="s">
        <v>60</v>
      </c>
      <c r="L29" s="40">
        <v>2000</v>
      </c>
      <c r="M29" s="41"/>
      <c r="N29" s="42"/>
      <c r="O29" s="43">
        <f t="shared" si="1"/>
        <v>20000</v>
      </c>
      <c r="P29" s="39"/>
      <c r="Q29" s="44"/>
    </row>
    <row r="30" spans="1:17">
      <c r="A30" s="5">
        <v>4</v>
      </c>
      <c r="B30" s="22"/>
      <c r="C30" s="23"/>
      <c r="D30" s="23"/>
      <c r="E30" s="23"/>
      <c r="F30" s="23"/>
      <c r="G30" s="23"/>
      <c r="H30" s="23"/>
      <c r="I30" s="24"/>
      <c r="J30" s="25"/>
      <c r="K30" s="26"/>
      <c r="L30" s="40"/>
      <c r="M30" s="41"/>
      <c r="N30" s="42"/>
      <c r="O30" s="43" t="str">
        <f t="shared" si="1"/>
        <v/>
      </c>
      <c r="P30" s="39"/>
      <c r="Q30" s="44"/>
    </row>
    <row r="31" spans="1:17">
      <c r="A31" s="5">
        <v>5</v>
      </c>
      <c r="B31" s="22"/>
      <c r="C31" s="23"/>
      <c r="D31" s="23"/>
      <c r="E31" s="23"/>
      <c r="F31" s="23"/>
      <c r="G31" s="23"/>
      <c r="H31" s="23"/>
      <c r="I31" s="24"/>
      <c r="J31" s="25"/>
      <c r="K31" s="26"/>
      <c r="L31" s="40"/>
      <c r="M31" s="41"/>
      <c r="N31" s="42"/>
      <c r="O31" s="43" t="str">
        <f t="shared" si="1"/>
        <v/>
      </c>
      <c r="P31" s="39"/>
      <c r="Q31" s="44"/>
    </row>
    <row r="32" spans="1:17">
      <c r="A32" s="3"/>
      <c r="B32" s="27"/>
      <c r="C32" s="27"/>
      <c r="D32" s="27"/>
      <c r="E32" s="27"/>
      <c r="F32" s="27"/>
      <c r="G32" s="27"/>
      <c r="H32" s="27"/>
      <c r="I32" s="28"/>
      <c r="J32" s="38" t="s">
        <v>61</v>
      </c>
      <c r="K32" s="38"/>
      <c r="L32" s="38"/>
      <c r="M32" s="38"/>
      <c r="N32" s="37">
        <f>SUM(O27:Q31)</f>
        <v>250000</v>
      </c>
      <c r="O32" s="37"/>
      <c r="P32" s="37"/>
      <c r="Q32" s="37"/>
    </row>
    <row r="33" spans="1:17">
      <c r="B33" s="29"/>
      <c r="C33" s="29"/>
      <c r="D33" s="29"/>
      <c r="E33" s="29"/>
      <c r="F33" s="29"/>
      <c r="G33" s="27"/>
      <c r="H33" s="27"/>
      <c r="I33" s="27"/>
      <c r="J33" s="38" t="s">
        <v>62</v>
      </c>
      <c r="K33" s="38"/>
      <c r="L33" s="38"/>
      <c r="M33" s="38"/>
      <c r="N33" s="39">
        <f>N32*参照シート!B1</f>
        <v>20000</v>
      </c>
      <c r="O33" s="39"/>
      <c r="P33" s="39"/>
      <c r="Q33" s="39"/>
    </row>
    <row r="34" spans="1:17" ht="21" thickBot="1">
      <c r="A34" s="18"/>
      <c r="B34" s="35"/>
      <c r="C34" s="35"/>
      <c r="D34" s="35"/>
      <c r="E34" s="35"/>
      <c r="F34" s="35"/>
      <c r="G34" s="36"/>
      <c r="H34" s="36"/>
      <c r="I34" s="36"/>
      <c r="J34" s="57" t="s">
        <v>55</v>
      </c>
      <c r="K34" s="57"/>
      <c r="L34" s="57"/>
      <c r="M34" s="57"/>
      <c r="N34" s="56">
        <f>SUM(L32:Q33)</f>
        <v>270000</v>
      </c>
      <c r="O34" s="56"/>
      <c r="P34" s="56"/>
      <c r="Q34" s="56"/>
    </row>
    <row r="35" spans="1:17" ht="21" thickBot="1">
      <c r="G35" s="3"/>
      <c r="H35" s="3"/>
      <c r="I35" s="3"/>
      <c r="J35" s="15"/>
      <c r="K35" s="16"/>
      <c r="L35" s="17"/>
      <c r="M35" s="17"/>
      <c r="N35" s="17"/>
      <c r="O35" s="17"/>
      <c r="P35" s="17"/>
      <c r="Q35" s="17"/>
    </row>
    <row r="36" spans="1:17" ht="29" customHeight="1" thickBot="1">
      <c r="G36" s="3"/>
      <c r="H36" s="3"/>
      <c r="I36" s="52" t="s">
        <v>34</v>
      </c>
      <c r="J36" s="53"/>
      <c r="K36" s="54"/>
      <c r="L36" s="48">
        <f>SUM(N26,N34)</f>
        <v>2657000</v>
      </c>
      <c r="M36" s="49"/>
      <c r="N36" s="49"/>
      <c r="O36" s="49"/>
      <c r="P36" s="49"/>
      <c r="Q36" s="50"/>
    </row>
    <row r="37" spans="1:17">
      <c r="A37" s="2" t="s">
        <v>24</v>
      </c>
      <c r="G37" s="3"/>
      <c r="H37" s="3"/>
      <c r="I37" s="3"/>
      <c r="J37" s="3"/>
      <c r="K37" s="3"/>
      <c r="L37" s="10"/>
      <c r="M37" s="10"/>
      <c r="N37" s="10"/>
      <c r="O37" s="10"/>
      <c r="P37" s="10"/>
      <c r="Q37" s="10"/>
    </row>
    <row r="38" spans="1:17">
      <c r="A38" s="2" t="s">
        <v>25</v>
      </c>
      <c r="G38" s="3"/>
      <c r="H38" s="3"/>
      <c r="I38" s="3"/>
      <c r="J38" s="3"/>
      <c r="K38" s="3"/>
      <c r="L38" s="55"/>
      <c r="M38" s="55"/>
      <c r="N38" s="55"/>
      <c r="O38" s="55"/>
      <c r="P38" s="55"/>
      <c r="Q38" s="55"/>
    </row>
    <row r="39" spans="1:17">
      <c r="G39" s="3"/>
      <c r="H39" s="3"/>
      <c r="I39" s="3"/>
      <c r="J39" s="3"/>
      <c r="K39" s="3"/>
      <c r="L39" s="10"/>
      <c r="M39" s="10"/>
      <c r="N39" s="10"/>
      <c r="O39" s="10"/>
      <c r="P39" s="10"/>
      <c r="Q39" s="10"/>
    </row>
    <row r="40" spans="1:17">
      <c r="A40" s="11" t="s">
        <v>26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  <c r="M40" s="12"/>
      <c r="N40" s="12"/>
      <c r="O40" s="12"/>
      <c r="P40" s="12"/>
      <c r="Q40" s="12"/>
    </row>
    <row r="41" spans="1:17">
      <c r="A41" s="3"/>
      <c r="B41" s="3" t="s">
        <v>28</v>
      </c>
      <c r="C41" s="3"/>
      <c r="D41" s="3" t="s">
        <v>29</v>
      </c>
      <c r="E41" s="3"/>
      <c r="F41" s="3"/>
      <c r="G41" s="3"/>
      <c r="H41" s="3"/>
      <c r="I41" s="3"/>
      <c r="J41" s="3"/>
      <c r="K41" s="3"/>
      <c r="L41" s="10"/>
      <c r="M41" s="10"/>
      <c r="N41" s="10"/>
      <c r="O41" s="10"/>
      <c r="P41" s="10"/>
      <c r="Q41" s="10"/>
    </row>
    <row r="42" spans="1:17">
      <c r="A42" s="3"/>
      <c r="B42" s="7" t="s">
        <v>27</v>
      </c>
      <c r="C42" s="3"/>
      <c r="D42" s="51">
        <v>12345678</v>
      </c>
      <c r="E42" s="5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3"/>
      <c r="B43" s="45"/>
      <c r="C43" s="45"/>
      <c r="D43" s="45"/>
      <c r="E43" s="45"/>
      <c r="F43" s="4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46" t="s">
        <v>9</v>
      </c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>
      <c r="A45" s="46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17">
      <c r="A46" s="46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17">
      <c r="A47" s="46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17">
      <c r="A48" s="1" t="s">
        <v>30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</sheetData>
  <mergeCells count="59">
    <mergeCell ref="L23:N23"/>
    <mergeCell ref="O23:Q23"/>
    <mergeCell ref="L21:N21"/>
    <mergeCell ref="O21:Q21"/>
    <mergeCell ref="L22:N22"/>
    <mergeCell ref="O22:Q22"/>
    <mergeCell ref="K10:Q10"/>
    <mergeCell ref="K9:Q9"/>
    <mergeCell ref="A1:Q1"/>
    <mergeCell ref="H4:I4"/>
    <mergeCell ref="L4:M4"/>
    <mergeCell ref="N4:Q4"/>
    <mergeCell ref="L5:M5"/>
    <mergeCell ref="N5:Q5"/>
    <mergeCell ref="A2:Q2"/>
    <mergeCell ref="L6:M6"/>
    <mergeCell ref="N6:Q6"/>
    <mergeCell ref="K11:Q11"/>
    <mergeCell ref="K12:L12"/>
    <mergeCell ref="M12:Q12"/>
    <mergeCell ref="B18:I18"/>
    <mergeCell ref="L18:N18"/>
    <mergeCell ref="O18:Q18"/>
    <mergeCell ref="B12:D13"/>
    <mergeCell ref="E12:G13"/>
    <mergeCell ref="L19:N19"/>
    <mergeCell ref="O19:Q19"/>
    <mergeCell ref="L20:N20"/>
    <mergeCell ref="O20:Q20"/>
    <mergeCell ref="M14:Q14"/>
    <mergeCell ref="L29:N29"/>
    <mergeCell ref="O29:Q29"/>
    <mergeCell ref="L30:N30"/>
    <mergeCell ref="O30:Q30"/>
    <mergeCell ref="L27:N27"/>
    <mergeCell ref="O27:Q27"/>
    <mergeCell ref="L28:N28"/>
    <mergeCell ref="O28:Q28"/>
    <mergeCell ref="L31:N31"/>
    <mergeCell ref="O31:Q31"/>
    <mergeCell ref="B43:F43"/>
    <mergeCell ref="A44:B47"/>
    <mergeCell ref="C44:Q47"/>
    <mergeCell ref="L36:Q36"/>
    <mergeCell ref="D42:E42"/>
    <mergeCell ref="I36:K36"/>
    <mergeCell ref="N32:Q32"/>
    <mergeCell ref="J32:M32"/>
    <mergeCell ref="N33:Q33"/>
    <mergeCell ref="J33:M33"/>
    <mergeCell ref="L38:Q38"/>
    <mergeCell ref="N34:Q34"/>
    <mergeCell ref="J34:M34"/>
    <mergeCell ref="N24:Q24"/>
    <mergeCell ref="J24:M24"/>
    <mergeCell ref="N25:Q25"/>
    <mergeCell ref="J25:M25"/>
    <mergeCell ref="N26:Q26"/>
    <mergeCell ref="J26:M26"/>
  </mergeCells>
  <phoneticPr fontId="4"/>
  <hyperlinks>
    <hyperlink ref="M13" r:id="rId1" xr:uid="{F8A8D41B-104C-1546-9147-E17535D0A80A}"/>
    <hyperlink ref="A48" r:id="rId2" xr:uid="{48D94241-5216-054E-A517-42670787A446}"/>
  </hyperlinks>
  <pageMargins left="0.7" right="0.7" top="0.75" bottom="0.75" header="0.3" footer="0.3"/>
  <pageSetup paperSize="9" scale="67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3824E-08FC-C447-B706-A86162E761F9}">
          <x14:formula1>
            <xm:f>参照シート!$A$1:$A$11</xm:f>
          </x14:formula1>
          <xm:sqref>K19:K23 K27:K31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12" sqref="A12"/>
    </sheetView>
  </sheetViews>
  <sheetFormatPr baseColWidth="10" defaultRowHeight="20"/>
  <sheetData>
    <row r="1" spans="1:2">
      <c r="A1" t="s">
        <v>37</v>
      </c>
      <c r="B1" s="4">
        <v>0.08</v>
      </c>
    </row>
    <row r="2" spans="1:2">
      <c r="A2" t="s">
        <v>38</v>
      </c>
      <c r="B2" s="4">
        <v>0.1</v>
      </c>
    </row>
    <row r="3" spans="1:2">
      <c r="A3" t="s">
        <v>39</v>
      </c>
    </row>
    <row r="4" spans="1:2">
      <c r="A4" t="s">
        <v>40</v>
      </c>
    </row>
    <row r="5" spans="1:2">
      <c r="A5" t="s">
        <v>41</v>
      </c>
    </row>
    <row r="6" spans="1:2">
      <c r="A6" t="s">
        <v>33</v>
      </c>
    </row>
    <row r="7" spans="1:2">
      <c r="A7" t="s">
        <v>37</v>
      </c>
    </row>
    <row r="8" spans="1:2">
      <c r="A8" t="s">
        <v>42</v>
      </c>
    </row>
    <row r="9" spans="1:2">
      <c r="A9" t="s">
        <v>39</v>
      </c>
    </row>
    <row r="10" spans="1:2">
      <c r="A10" t="s">
        <v>43</v>
      </c>
    </row>
    <row r="11" spans="1:2">
      <c r="A11" t="s">
        <v>44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プロフェッショナル請求書（単位あり）区分記載A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2020-01-14T09:19:14Z</cp:lastPrinted>
  <dcterms:created xsi:type="dcterms:W3CDTF">2020-01-09T02:03:08Z</dcterms:created>
  <dcterms:modified xsi:type="dcterms:W3CDTF">2023-01-12T06:39:23Z</dcterms:modified>
</cp:coreProperties>
</file>