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443C0999-06CE-4C41-B82E-E61C489630CB}" xr6:coauthVersionLast="47" xr6:coauthVersionMax="47" xr10:uidLastSave="{00000000-0000-0000-0000-000000000000}"/>
  <bookViews>
    <workbookView xWindow="3660" yWindow="500" windowWidth="25140" windowHeight="15980" xr2:uid="{00000000-000D-0000-FFFF-FFFF00000000}"/>
  </bookViews>
  <sheets>
    <sheet name="見積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28" i="1" l="1"/>
  <c r="O27" i="1"/>
  <c r="O18" i="1"/>
  <c r="O19" i="1"/>
  <c r="O20" i="1"/>
  <c r="O21" i="1"/>
  <c r="O22" i="1"/>
  <c r="O23" i="1"/>
  <c r="O24" i="1"/>
  <c r="O25" i="1"/>
  <c r="O17" i="1"/>
  <c r="N5" i="1" l="1"/>
  <c r="O26" i="1" l="1"/>
  <c r="E13" i="1" s="1"/>
</calcChain>
</file>

<file path=xl/sharedStrings.xml><?xml version="1.0" encoding="utf-8"?>
<sst xmlns="http://schemas.openxmlformats.org/spreadsheetml/2006/main" count="59" uniqueCount="55">
  <si>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</si>
  <si>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</si>
  <si>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</si>
  <si>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</si>
  <si>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</si>
  <si>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</si>
  <si>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</si>
  <si>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</si>
  <si>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</si>
  <si>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</si>
  <si>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</si>
  <si>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</si>
  <si>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</si>
  <si>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</si>
  <si>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</si>
  <si>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</si>
  <si>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</si>
  <si>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</si>
  <si>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</si>
  <si>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</si>
  <si>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</si>
  <si>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</si>
  <si>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</si>
  <si>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</si>
  <si>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</si>
  <si>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</si>
  <si>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</si>
  <si>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</si>
  <si>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</si>
  <si>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</si>
  <si>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</si>
  <si>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</si>
  <si>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</si>
  <si>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</si>
  <si>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  <phoneticPr fontId="11"/>
  </si>
  <si>
    <t>御　見　積　書</t>
    <rPh sb="0" eb="3">
      <t>オミツモロ</t>
    </rPh>
    <phoneticPr fontId="11"/>
  </si>
  <si>
    <t>見積No.</t>
    <rPh sb="0" eb="2">
      <t>ミツモリ</t>
    </rPh>
    <phoneticPr fontId="11"/>
  </si>
  <si>
    <t xml:space="preserve"> 御見積金額</t>
    <rPh sb="1" eb="4">
      <t>オミツモリ</t>
    </rPh>
    <rPh sb="4" eb="6">
      <t>キンガク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</si>
  <si>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</si>
  <si>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9"/>
        <rFont val="ＭＳ Ｐ明朝"/>
        <family val="1"/>
        <charset val="128"/>
      </rPr>
      <t>時間</t>
    </r>
  </si>
  <si>
    <r>
      <rPr>
        <sz val="12"/>
        <rFont val="ＭＳ Ｐ明朝"/>
        <family val="1"/>
        <charset val="128"/>
      </rPr>
      <t>宅配ピザ</t>
    </r>
    <phoneticPr fontId="11"/>
  </si>
  <si>
    <r>
      <rPr>
        <sz val="9"/>
        <rFont val="ＭＳ Ｐ明朝"/>
        <family val="1"/>
        <charset val="128"/>
      </rPr>
      <t>枚</t>
    </r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</si>
  <si>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</si>
  <si>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9"/>
        <rFont val="ＭＳ Ｐ明朝"/>
        <family val="1"/>
        <charset val="128"/>
      </rPr>
      <t>個</t>
    </r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</si>
  <si>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</si>
  <si>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9"/>
        <rFont val="ＭＳ Ｐ明朝"/>
        <family val="1"/>
        <charset val="128"/>
      </rPr>
      <t>セット</t>
    </r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</si>
  <si>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</si>
  <si>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</si>
  <si>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sz val="9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</si>
  <si>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</si>
  <si>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</si>
  <si>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</si>
  <si>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お昼代(お弁当)</t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</si>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</sst>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0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b/>
      <sz val="12"/>
      <color theme="1"/>
      <name val="Arial"/>
      <family val="2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9" fontId="8" fillId="0" borderId="15" xfId="0" applyNumberFormat="1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9" fontId="8" fillId="0" borderId="17" xfId="0" applyNumberFormat="1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6" fillId="0" borderId="1" xfId="0" applyFont="1" applyBorder="1"/>
    <xf numFmtId="0" fontId="19" fillId="0" borderId="0" xfId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6" fontId="12" fillId="0" borderId="7" xfId="0" applyNumberFormat="1" applyFont="1" applyBorder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  <xf numFmtId="6" fontId="1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0</xdr:colOff>
      <xdr:row>5</xdr:row>
      <xdr:rowOff>215900</xdr:rowOff>
    </xdr:from>
    <xdr:to>
      <xdr:col>17</xdr:col>
      <xdr:colOff>114300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7D3566-4931-A34D-89D6-4817C3EB1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workbookViewId="0">
      <selection activeCell="S13" sqref="S13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57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9.5" customHeight="1">
      <c r="A2" s="58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59"/>
      <c r="I4" s="46"/>
      <c r="K4" s="1"/>
      <c r="L4" s="60" t="s">
        <v>36</v>
      </c>
      <c r="M4" s="46"/>
      <c r="N4" s="61">
        <v>101</v>
      </c>
      <c r="O4" s="46"/>
      <c r="P4" s="46"/>
      <c r="Q4" s="46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60" t="s">
        <v>8</v>
      </c>
      <c r="M5" s="46"/>
      <c r="N5" s="65">
        <f ca="1">TODAY()</f>
        <v>44938</v>
      </c>
      <c r="O5" s="46"/>
      <c r="P5" s="46"/>
      <c r="Q5" s="46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30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29</v>
      </c>
      <c r="L8" s="12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"/>
      <c r="K9" s="1" t="s">
        <v>31</v>
      </c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"/>
      <c r="K10" s="1" t="s">
        <v>32</v>
      </c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3" t="s">
        <v>28</v>
      </c>
      <c r="M11" s="60" t="s">
        <v>14</v>
      </c>
      <c r="N11" s="46"/>
      <c r="O11" s="46"/>
      <c r="P11" s="46"/>
      <c r="Q11" s="46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27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69" t="s">
        <v>37</v>
      </c>
      <c r="C13" s="49"/>
      <c r="D13" s="50"/>
      <c r="E13" s="66">
        <f>O26</f>
        <v>2657000</v>
      </c>
      <c r="F13" s="67"/>
      <c r="G13" s="67"/>
      <c r="H13" s="68"/>
      <c r="I13" s="1"/>
      <c r="J13" s="1"/>
      <c r="K13" s="1"/>
      <c r="L13" s="1" t="s">
        <v>16</v>
      </c>
      <c r="M13" s="60" t="s">
        <v>17</v>
      </c>
      <c r="N13" s="46"/>
      <c r="O13" s="46"/>
      <c r="P13" s="46"/>
      <c r="Q13" s="46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54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18</v>
      </c>
      <c r="B16" s="62" t="s">
        <v>19</v>
      </c>
      <c r="C16" s="63"/>
      <c r="D16" s="63"/>
      <c r="E16" s="63"/>
      <c r="F16" s="63"/>
      <c r="G16" s="63"/>
      <c r="H16" s="63"/>
      <c r="I16" s="7" t="s">
        <v>24</v>
      </c>
      <c r="J16" s="7" t="s">
        <v>25</v>
      </c>
      <c r="K16" s="7" t="s">
        <v>33</v>
      </c>
      <c r="L16" s="62" t="s">
        <v>20</v>
      </c>
      <c r="M16" s="63"/>
      <c r="N16" s="64"/>
      <c r="O16" s="62" t="s">
        <v>26</v>
      </c>
      <c r="P16" s="49"/>
      <c r="Q16" s="50"/>
    </row>
    <row r="17" spans="1:17" ht="19.5" customHeight="1">
      <c r="A17" s="8">
        <v>1</v>
      </c>
      <c r="B17" s="16" t="s">
        <v>38</v>
      </c>
      <c r="C17" s="17"/>
      <c r="D17" s="17"/>
      <c r="E17" s="17"/>
      <c r="F17" s="17"/>
      <c r="G17" s="17"/>
      <c r="H17" s="17"/>
      <c r="I17" s="23">
        <v>0.1</v>
      </c>
      <c r="J17" s="24">
        <v>5</v>
      </c>
      <c r="K17" s="15" t="s">
        <v>39</v>
      </c>
      <c r="L17" s="48">
        <v>70000</v>
      </c>
      <c r="M17" s="49"/>
      <c r="N17" s="50"/>
      <c r="O17" s="48">
        <f>IF(L17*J17+L17*J17*I17 =0,"",L17*J17+L17*J17*I17 )</f>
        <v>385000</v>
      </c>
      <c r="P17" s="49"/>
      <c r="Q17" s="50"/>
    </row>
    <row r="18" spans="1:17" ht="19.5" customHeight="1">
      <c r="A18" s="8">
        <v>2</v>
      </c>
      <c r="B18" s="16" t="s">
        <v>40</v>
      </c>
      <c r="C18" s="17"/>
      <c r="D18" s="17"/>
      <c r="E18" s="17"/>
      <c r="F18" s="17"/>
      <c r="G18" s="17"/>
      <c r="H18" s="17"/>
      <c r="I18" s="23">
        <v>0.08</v>
      </c>
      <c r="J18" s="25">
        <v>10</v>
      </c>
      <c r="K18" s="15" t="s">
        <v>41</v>
      </c>
      <c r="L18" s="48">
        <v>3000</v>
      </c>
      <c r="M18" s="49"/>
      <c r="N18" s="50"/>
      <c r="O18" s="48">
        <f t="shared" ref="O18:O25" si="0">IF(L18*J18+L18*J18*I18 =0,"",L18*J18+L18*J18*I18 )</f>
        <v>32400</v>
      </c>
      <c r="P18" s="49"/>
      <c r="Q18" s="50"/>
    </row>
    <row r="19" spans="1:17" ht="19.5" customHeight="1">
      <c r="A19" s="8">
        <v>3</v>
      </c>
      <c r="B19" s="16" t="s">
        <v>42</v>
      </c>
      <c r="C19" s="17"/>
      <c r="D19" s="17"/>
      <c r="E19" s="17"/>
      <c r="F19" s="17"/>
      <c r="G19" s="17"/>
      <c r="H19" s="17"/>
      <c r="I19" s="23">
        <v>0.1</v>
      </c>
      <c r="J19" s="25">
        <v>15</v>
      </c>
      <c r="K19" s="15" t="s">
        <v>39</v>
      </c>
      <c r="L19" s="48">
        <v>70000</v>
      </c>
      <c r="M19" s="49"/>
      <c r="N19" s="50"/>
      <c r="O19" s="48">
        <f t="shared" si="0"/>
        <v>1155000</v>
      </c>
      <c r="P19" s="49"/>
      <c r="Q19" s="50"/>
    </row>
    <row r="20" spans="1:17" ht="19.5" customHeight="1">
      <c r="A20" s="8">
        <v>4</v>
      </c>
      <c r="B20" s="34" t="s">
        <v>52</v>
      </c>
      <c r="C20" s="17"/>
      <c r="D20" s="17"/>
      <c r="E20" s="17"/>
      <c r="F20" s="17"/>
      <c r="G20" s="17"/>
      <c r="H20" s="17"/>
      <c r="I20" s="23">
        <v>0.08</v>
      </c>
      <c r="J20" s="25">
        <v>100</v>
      </c>
      <c r="K20" s="15" t="s">
        <v>43</v>
      </c>
      <c r="L20" s="48">
        <v>2000</v>
      </c>
      <c r="M20" s="49"/>
      <c r="N20" s="50"/>
      <c r="O20" s="48">
        <f t="shared" si="0"/>
        <v>216000</v>
      </c>
      <c r="P20" s="49"/>
      <c r="Q20" s="50"/>
    </row>
    <row r="21" spans="1:17" ht="19.5" customHeight="1">
      <c r="A21" s="8">
        <v>5</v>
      </c>
      <c r="B21" s="16" t="s">
        <v>44</v>
      </c>
      <c r="C21" s="17"/>
      <c r="D21" s="17"/>
      <c r="E21" s="17"/>
      <c r="F21" s="17"/>
      <c r="G21" s="17"/>
      <c r="H21" s="17"/>
      <c r="I21" s="23">
        <v>0.08</v>
      </c>
      <c r="J21" s="25">
        <v>10</v>
      </c>
      <c r="K21" s="15" t="s">
        <v>45</v>
      </c>
      <c r="L21" s="48">
        <v>2000</v>
      </c>
      <c r="M21" s="49"/>
      <c r="N21" s="50"/>
      <c r="O21" s="48">
        <f t="shared" si="0"/>
        <v>21600</v>
      </c>
      <c r="P21" s="49"/>
      <c r="Q21" s="50"/>
    </row>
    <row r="22" spans="1:17" ht="19.5" customHeight="1">
      <c r="A22" s="8">
        <v>6</v>
      </c>
      <c r="B22" s="16" t="s">
        <v>46</v>
      </c>
      <c r="C22" s="17"/>
      <c r="D22" s="17"/>
      <c r="E22" s="17"/>
      <c r="F22" s="17"/>
      <c r="G22" s="17"/>
      <c r="H22" s="17"/>
      <c r="I22" s="23">
        <v>0.1</v>
      </c>
      <c r="J22" s="25">
        <v>10</v>
      </c>
      <c r="K22" s="15" t="s">
        <v>43</v>
      </c>
      <c r="L22" s="48">
        <v>70000</v>
      </c>
      <c r="M22" s="49"/>
      <c r="N22" s="50"/>
      <c r="O22" s="48">
        <f t="shared" si="0"/>
        <v>770000</v>
      </c>
      <c r="P22" s="49"/>
      <c r="Q22" s="50"/>
    </row>
    <row r="23" spans="1:17" ht="19.5" customHeight="1">
      <c r="A23" s="8">
        <v>7</v>
      </c>
      <c r="B23" s="18" t="s">
        <v>47</v>
      </c>
      <c r="C23" s="19"/>
      <c r="D23" s="19"/>
      <c r="E23" s="19"/>
      <c r="F23" s="19"/>
      <c r="G23" s="19"/>
      <c r="H23" s="19"/>
      <c r="I23" s="26">
        <v>0.1</v>
      </c>
      <c r="J23" s="27">
        <v>1</v>
      </c>
      <c r="K23" s="15" t="s">
        <v>48</v>
      </c>
      <c r="L23" s="48">
        <v>70000</v>
      </c>
      <c r="M23" s="49"/>
      <c r="N23" s="50"/>
      <c r="O23" s="48">
        <f t="shared" si="0"/>
        <v>77000</v>
      </c>
      <c r="P23" s="49"/>
      <c r="Q23" s="50"/>
    </row>
    <row r="24" spans="1:17" ht="19.5" customHeight="1">
      <c r="A24" s="14">
        <v>8</v>
      </c>
      <c r="B24" s="20"/>
      <c r="C24" s="21"/>
      <c r="D24" s="21"/>
      <c r="E24" s="21"/>
      <c r="F24" s="21"/>
      <c r="G24" s="21"/>
      <c r="H24" s="22"/>
      <c r="I24" s="28"/>
      <c r="J24" s="29"/>
      <c r="K24" s="15"/>
      <c r="L24" s="56"/>
      <c r="M24" s="49"/>
      <c r="N24" s="50"/>
      <c r="O24" s="48" t="str">
        <f t="shared" si="0"/>
        <v/>
      </c>
      <c r="P24" s="49"/>
      <c r="Q24" s="50"/>
    </row>
    <row r="25" spans="1:17" ht="19.5" customHeight="1">
      <c r="A25" s="14">
        <v>9</v>
      </c>
      <c r="B25" s="30"/>
      <c r="C25" s="31"/>
      <c r="D25" s="31"/>
      <c r="E25" s="31"/>
      <c r="F25" s="31"/>
      <c r="G25" s="31"/>
      <c r="H25" s="32"/>
      <c r="I25" s="28"/>
      <c r="J25" s="33"/>
      <c r="K25" s="15"/>
      <c r="L25" s="47"/>
      <c r="M25" s="45"/>
      <c r="N25" s="39"/>
      <c r="O25" s="48" t="str">
        <f t="shared" si="0"/>
        <v/>
      </c>
      <c r="P25" s="49"/>
      <c r="Q25" s="50"/>
    </row>
    <row r="26" spans="1:17" ht="19.5" customHeight="1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53" t="s">
        <v>49</v>
      </c>
      <c r="L26" s="52"/>
      <c r="M26" s="52"/>
      <c r="N26" s="52"/>
      <c r="O26" s="51">
        <f>SUM(O17:Q23)</f>
        <v>2657000</v>
      </c>
      <c r="P26" s="52"/>
      <c r="Q26" s="52"/>
    </row>
    <row r="27" spans="1:17" ht="19.5" customHeight="1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54" t="s">
        <v>50</v>
      </c>
      <c r="L27" s="52"/>
      <c r="M27" s="52"/>
      <c r="N27" s="52"/>
      <c r="O27" s="51">
        <f>SUMIF(I17:I25,"10%",O17:Q25)</f>
        <v>2387000</v>
      </c>
      <c r="P27" s="52"/>
      <c r="Q27" s="52"/>
    </row>
    <row r="28" spans="1:17" ht="19.5" customHeight="1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54" t="s">
        <v>51</v>
      </c>
      <c r="L28" s="52"/>
      <c r="M28" s="52"/>
      <c r="N28" s="52"/>
      <c r="O28" s="51">
        <f>SUMIF(I17:I25,"8%",O17:Q25)</f>
        <v>270000</v>
      </c>
      <c r="P28" s="52"/>
      <c r="Q28" s="52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5"/>
      <c r="M29" s="46"/>
      <c r="N29" s="46"/>
      <c r="O29" s="46"/>
      <c r="P29" s="46"/>
      <c r="Q29" s="46"/>
    </row>
    <row r="30" spans="1:17" ht="19.5" customHeight="1">
      <c r="A30" s="1"/>
      <c r="B30" s="36"/>
      <c r="C30" s="37"/>
      <c r="D30" s="37"/>
      <c r="E30" s="37"/>
      <c r="F30" s="3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38" t="s">
        <v>22</v>
      </c>
      <c r="B31" s="39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9"/>
    </row>
    <row r="32" spans="1:17" ht="19.5" customHeight="1">
      <c r="A32" s="40"/>
      <c r="B32" s="41"/>
      <c r="C32" s="40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1"/>
    </row>
    <row r="33" spans="1:17" ht="19.5" customHeight="1">
      <c r="A33" s="40"/>
      <c r="B33" s="41"/>
      <c r="C33" s="40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1"/>
    </row>
    <row r="34" spans="1:17" ht="19.5" customHeight="1">
      <c r="A34" s="42"/>
      <c r="B34" s="43"/>
      <c r="C34" s="4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3"/>
    </row>
    <row r="35" spans="1:17" ht="19.5" customHeight="1">
      <c r="A35" s="35" t="s">
        <v>53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42">
    <mergeCell ref="B16:H16"/>
    <mergeCell ref="L5:M5"/>
    <mergeCell ref="L16:N16"/>
    <mergeCell ref="N5:Q5"/>
    <mergeCell ref="M11:Q11"/>
    <mergeCell ref="M13:Q13"/>
    <mergeCell ref="E13:H13"/>
    <mergeCell ref="B13:D13"/>
    <mergeCell ref="O16:Q16"/>
    <mergeCell ref="A1:Q1"/>
    <mergeCell ref="A2:Q2"/>
    <mergeCell ref="H4:I4"/>
    <mergeCell ref="L4:M4"/>
    <mergeCell ref="N4:Q4"/>
    <mergeCell ref="L17:N17"/>
    <mergeCell ref="O17:Q17"/>
    <mergeCell ref="L19:N19"/>
    <mergeCell ref="O19:Q19"/>
    <mergeCell ref="L20:N20"/>
    <mergeCell ref="O20:Q20"/>
    <mergeCell ref="L18:N18"/>
    <mergeCell ref="O18:Q18"/>
    <mergeCell ref="L21:N21"/>
    <mergeCell ref="O21:Q21"/>
    <mergeCell ref="L24:N24"/>
    <mergeCell ref="O24:Q24"/>
    <mergeCell ref="L22:N22"/>
    <mergeCell ref="O22:Q22"/>
    <mergeCell ref="L23:N23"/>
    <mergeCell ref="O23:Q23"/>
    <mergeCell ref="B30:F30"/>
    <mergeCell ref="A31:B34"/>
    <mergeCell ref="C31:Q34"/>
    <mergeCell ref="L25:N25"/>
    <mergeCell ref="O25:Q25"/>
    <mergeCell ref="O26:Q26"/>
    <mergeCell ref="O27:Q27"/>
    <mergeCell ref="O28:Q28"/>
    <mergeCell ref="K26:N26"/>
    <mergeCell ref="K27:N27"/>
    <mergeCell ref="L29:Q29"/>
    <mergeCell ref="K28:N28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I17:I25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K17:K25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1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21</v>
      </c>
    </row>
    <row r="9" spans="1:2" ht="19.5" customHeight="1">
      <c r="A9" s="1" t="s">
        <v>2</v>
      </c>
    </row>
    <row r="10" spans="1:2" ht="19.5" customHeight="1">
      <c r="A10" s="1" t="s">
        <v>23</v>
      </c>
    </row>
    <row r="11" spans="1:2" ht="19.5" customHeight="1">
      <c r="A11" s="12" t="s">
        <v>34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2023-01-12T07:15:56Z</dcterms:modified>
</cp:coreProperties>
</file>